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115" windowHeight="7485"/>
  </bookViews>
  <sheets>
    <sheet name="AAR" sheetId="1" r:id="rId1"/>
  </sheets>
  <externalReferences>
    <externalReference r:id="rId2"/>
  </externalReferences>
  <definedNames>
    <definedName name="_xlnm.Print_Area" localSheetId="0">AAR!$A$1:$G$30</definedName>
  </definedNames>
  <calcPr calcId="125725"/>
</workbook>
</file>

<file path=xl/calcChain.xml><?xml version="1.0" encoding="utf-8"?>
<calcChain xmlns="http://schemas.openxmlformats.org/spreadsheetml/2006/main">
  <c r="F29" i="1"/>
  <c r="B29"/>
  <c r="F28"/>
  <c r="B28"/>
  <c r="F27"/>
  <c r="B27"/>
  <c r="F25"/>
  <c r="B25"/>
  <c r="F24"/>
  <c r="B24"/>
  <c r="F23"/>
  <c r="B23"/>
  <c r="D21"/>
  <c r="C21"/>
  <c r="B21"/>
  <c r="D20"/>
  <c r="C20"/>
  <c r="B20"/>
  <c r="D19"/>
  <c r="C19"/>
  <c r="B19"/>
  <c r="D18"/>
  <c r="C18"/>
  <c r="B18"/>
  <c r="D16"/>
  <c r="C16"/>
  <c r="B16"/>
  <c r="D15"/>
  <c r="C15"/>
  <c r="B15"/>
  <c r="D14"/>
  <c r="C14"/>
  <c r="B14"/>
  <c r="D13"/>
  <c r="C13"/>
  <c r="B13"/>
  <c r="D11"/>
  <c r="C11"/>
  <c r="B11"/>
  <c r="D10"/>
  <c r="C10"/>
  <c r="B10"/>
  <c r="D9"/>
  <c r="C9"/>
  <c r="B9"/>
  <c r="D8"/>
  <c r="C8"/>
  <c r="B8"/>
  <c r="B5"/>
  <c r="B4"/>
  <c r="B3"/>
  <c r="B1"/>
  <c r="A1"/>
</calcChain>
</file>

<file path=xl/sharedStrings.xml><?xml version="1.0" encoding="utf-8"?>
<sst xmlns="http://schemas.openxmlformats.org/spreadsheetml/2006/main" count="25" uniqueCount="17">
  <si>
    <t>General statistics</t>
  </si>
  <si>
    <t>Total length of lines (km)</t>
  </si>
  <si>
    <t>Total number of train-kilometres (millions)</t>
  </si>
  <si>
    <t>About level crossings</t>
  </si>
  <si>
    <t>a. Total number of LC</t>
  </si>
  <si>
    <t>of which passive LC</t>
  </si>
  <si>
    <t>of which active LC</t>
  </si>
  <si>
    <t>b. Total number of accidents</t>
  </si>
  <si>
    <t>of which at passive LC</t>
  </si>
  <si>
    <t>of which at active LC</t>
  </si>
  <si>
    <t>c. Total number of fatalities</t>
  </si>
  <si>
    <t>d. Accidents involving CYCLISTS</t>
  </si>
  <si>
    <t>e. Accidents involving PEDESTRIANS</t>
  </si>
  <si>
    <t>Number of accidents</t>
  </si>
  <si>
    <t>Number of fatalities</t>
  </si>
  <si>
    <t>f. Accidents involving SENIORS</t>
  </si>
  <si>
    <t>f. Accidents involving PERSONS WITH REDUCED MOBILITY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</si>
</sst>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0" fillId="3" borderId="0" xfId="0" applyFill="1" applyAlignment="1">
      <alignment vertical="top"/>
    </xf>
    <xf numFmtId="0" fontId="3" fillId="3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0" fillId="3" borderId="0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/>
    </xf>
    <xf numFmtId="0" fontId="0" fillId="3" borderId="0" xfId="0" applyFill="1" applyBorder="1" applyAlignment="1">
      <alignment horizontal="left" vertical="top"/>
    </xf>
    <xf numFmtId="0" fontId="0" fillId="3" borderId="0" xfId="0" applyFont="1" applyFill="1" applyAlignment="1">
      <alignment horizontal="left" vertical="top" indent="4"/>
    </xf>
    <xf numFmtId="0" fontId="0" fillId="3" borderId="3" xfId="0" applyFill="1" applyBorder="1" applyAlignment="1">
      <alignment horizontal="center" vertical="top"/>
    </xf>
    <xf numFmtId="0" fontId="4" fillId="3" borderId="0" xfId="0" applyFont="1" applyFill="1" applyAlignment="1">
      <alignment vertical="top"/>
    </xf>
    <xf numFmtId="0" fontId="0" fillId="3" borderId="0" xfId="0" applyFont="1" applyFill="1" applyAlignment="1">
      <alignment horizontal="left" vertical="top"/>
    </xf>
    <xf numFmtId="0" fontId="4" fillId="3" borderId="0" xfId="0" applyFont="1" applyFill="1" applyBorder="1" applyAlignment="1">
      <alignment vertical="top"/>
    </xf>
    <xf numFmtId="0" fontId="0" fillId="3" borderId="0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vertical="top"/>
    </xf>
    <xf numFmtId="0" fontId="0" fillId="3" borderId="0" xfId="0" applyFill="1" applyBorder="1" applyAlignment="1">
      <alignment vertical="top"/>
    </xf>
    <xf numFmtId="0" fontId="1" fillId="3" borderId="0" xfId="0" applyFont="1" applyFill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vertical="top"/>
    </xf>
    <xf numFmtId="0" fontId="6" fillId="3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ivie_g/Documents/LC/ILCAD%20QUESTIONNAIRE/R&#233;cup&#233;ration%20des%20donn&#233;es%20de%20ILCAD%20questionnaire%202016_e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UEST"/>
      <sheetName val="Companies"/>
      <sheetName val="NEW DATA"/>
      <sheetName val="WEB PAGE"/>
    </sheetNames>
    <sheetDataSet>
      <sheetData sheetId="0">
        <row r="25">
          <cell r="C25">
            <v>2015</v>
          </cell>
        </row>
        <row r="26">
          <cell r="C26">
            <v>225308</v>
          </cell>
        </row>
        <row r="27">
          <cell r="C27">
            <v>795981542</v>
          </cell>
        </row>
        <row r="32">
          <cell r="C32">
            <v>2013</v>
          </cell>
          <cell r="D32">
            <v>2014</v>
          </cell>
          <cell r="E32">
            <v>2015</v>
          </cell>
        </row>
        <row r="33">
          <cell r="C33">
            <v>214574</v>
          </cell>
          <cell r="D33">
            <v>213266</v>
          </cell>
          <cell r="E33">
            <v>211691</v>
          </cell>
        </row>
        <row r="34">
          <cell r="C34">
            <v>69181</v>
          </cell>
          <cell r="D34">
            <v>68812</v>
          </cell>
          <cell r="E34">
            <v>68340</v>
          </cell>
        </row>
        <row r="35">
          <cell r="C35">
            <v>72921</v>
          </cell>
          <cell r="D35">
            <v>72559</v>
          </cell>
          <cell r="E35">
            <v>72292</v>
          </cell>
        </row>
        <row r="37">
          <cell r="C37">
            <v>2013</v>
          </cell>
          <cell r="D37">
            <v>2014</v>
          </cell>
          <cell r="E37">
            <v>2015</v>
          </cell>
        </row>
        <row r="38">
          <cell r="C38">
            <v>2102</v>
          </cell>
          <cell r="D38">
            <v>2291</v>
          </cell>
          <cell r="E38">
            <v>2059</v>
          </cell>
        </row>
        <row r="39">
          <cell r="C39">
            <v>790</v>
          </cell>
          <cell r="D39">
            <v>831</v>
          </cell>
          <cell r="E39">
            <v>739</v>
          </cell>
        </row>
        <row r="40">
          <cell r="C40">
            <v>1230</v>
          </cell>
          <cell r="D40">
            <v>1383</v>
          </cell>
          <cell r="E40">
            <v>1246</v>
          </cell>
        </row>
        <row r="42">
          <cell r="C42">
            <v>2013</v>
          </cell>
          <cell r="D42">
            <v>2014</v>
          </cell>
          <cell r="E42">
            <v>2015</v>
          </cell>
        </row>
        <row r="43">
          <cell r="C43">
            <v>290</v>
          </cell>
          <cell r="D43">
            <v>291</v>
          </cell>
          <cell r="E43">
            <v>282</v>
          </cell>
        </row>
        <row r="44">
          <cell r="C44">
            <v>73</v>
          </cell>
          <cell r="D44">
            <v>86</v>
          </cell>
          <cell r="E44">
            <v>73</v>
          </cell>
        </row>
        <row r="45">
          <cell r="C45">
            <v>210</v>
          </cell>
          <cell r="D45">
            <v>195</v>
          </cell>
          <cell r="E45">
            <v>205</v>
          </cell>
        </row>
        <row r="47">
          <cell r="C47">
            <v>2015</v>
          </cell>
          <cell r="G47">
            <v>2015</v>
          </cell>
        </row>
        <row r="48">
          <cell r="C48" t="str">
            <v>n/a</v>
          </cell>
          <cell r="G48">
            <v>150</v>
          </cell>
        </row>
        <row r="49">
          <cell r="C49" t="str">
            <v>n/a</v>
          </cell>
          <cell r="G49">
            <v>97</v>
          </cell>
        </row>
        <row r="53">
          <cell r="C53">
            <v>2015</v>
          </cell>
          <cell r="G53">
            <v>2015</v>
          </cell>
        </row>
        <row r="54">
          <cell r="C54">
            <v>230</v>
          </cell>
          <cell r="G54" t="str">
            <v>n/a</v>
          </cell>
        </row>
        <row r="55">
          <cell r="C55" t="str">
            <v>n/a</v>
          </cell>
          <cell r="G55" t="str">
            <v>n/a</v>
          </cell>
        </row>
      </sheetData>
      <sheetData sheetId="1"/>
      <sheetData sheetId="2">
        <row r="1">
          <cell r="A1" t="str">
            <v>US</v>
          </cell>
          <cell r="B1" t="str">
            <v>AAR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abSelected="1" workbookViewId="0">
      <selection activeCell="E6" sqref="E6"/>
    </sheetView>
  </sheetViews>
  <sheetFormatPr baseColWidth="10" defaultColWidth="11.42578125" defaultRowHeight="19.5" customHeight="1"/>
  <cols>
    <col min="1" max="1" width="39.5703125" style="3" customWidth="1"/>
    <col min="2" max="3" width="15.28515625" style="3" customWidth="1"/>
    <col min="4" max="5" width="17.7109375" style="3" customWidth="1"/>
    <col min="6" max="6" width="15.5703125" style="3" customWidth="1"/>
    <col min="7" max="7" width="6.42578125" style="3" customWidth="1"/>
    <col min="8" max="16384" width="11.42578125" style="3"/>
  </cols>
  <sheetData>
    <row r="1" spans="1:6" ht="18.75">
      <c r="A1" s="1" t="str">
        <f>"Company: "&amp;'[1]NEW DATA'!B1</f>
        <v>Company: AAR</v>
      </c>
      <c r="B1" s="1" t="str">
        <f>"Country: "&amp;'[1]NEW DATA'!A1</f>
        <v>Country: US</v>
      </c>
      <c r="C1" s="2"/>
      <c r="D1" s="2"/>
      <c r="E1" s="2"/>
      <c r="F1" s="2"/>
    </row>
    <row r="2" spans="1:6" ht="15">
      <c r="A2" s="4"/>
    </row>
    <row r="3" spans="1:6" ht="15">
      <c r="A3" s="5" t="s">
        <v>0</v>
      </c>
      <c r="B3" s="6">
        <f>[1]QUEST!C25</f>
        <v>2015</v>
      </c>
      <c r="C3" s="7"/>
      <c r="D3" s="7"/>
    </row>
    <row r="4" spans="1:6" ht="15">
      <c r="A4" s="3" t="s">
        <v>1</v>
      </c>
      <c r="B4" s="8">
        <f>[1]QUEST!C26</f>
        <v>225308</v>
      </c>
      <c r="C4" s="7"/>
      <c r="D4" s="7"/>
    </row>
    <row r="5" spans="1:6" ht="15">
      <c r="A5" s="3" t="s">
        <v>2</v>
      </c>
      <c r="B5" s="9">
        <f>[1]QUEST!C27</f>
        <v>795981542</v>
      </c>
      <c r="C5" s="7"/>
      <c r="D5" s="7"/>
    </row>
    <row r="6" spans="1:6" ht="15">
      <c r="B6" s="10"/>
      <c r="C6" s="7"/>
      <c r="D6" s="7"/>
    </row>
    <row r="7" spans="1:6" ht="15">
      <c r="A7" s="5" t="s">
        <v>3</v>
      </c>
      <c r="B7" s="10"/>
      <c r="C7" s="7"/>
      <c r="D7" s="7"/>
    </row>
    <row r="8" spans="1:6" ht="15">
      <c r="B8" s="6">
        <f>[1]QUEST!C32</f>
        <v>2013</v>
      </c>
      <c r="C8" s="6">
        <f>[1]QUEST!D32</f>
        <v>2014</v>
      </c>
      <c r="D8" s="6">
        <f>[1]QUEST!E32</f>
        <v>2015</v>
      </c>
    </row>
    <row r="9" spans="1:6" ht="15">
      <c r="A9" s="5" t="s">
        <v>4</v>
      </c>
      <c r="B9" s="8">
        <f>[1]QUEST!C33</f>
        <v>214574</v>
      </c>
      <c r="C9" s="8">
        <f>[1]QUEST!D33</f>
        <v>213266</v>
      </c>
      <c r="D9" s="8">
        <f>[1]QUEST!E33</f>
        <v>211691</v>
      </c>
    </row>
    <row r="10" spans="1:6" ht="15">
      <c r="A10" s="11" t="s">
        <v>5</v>
      </c>
      <c r="B10" s="12">
        <f>[1]QUEST!C34</f>
        <v>69181</v>
      </c>
      <c r="C10" s="12">
        <f>[1]QUEST!D34</f>
        <v>68812</v>
      </c>
      <c r="D10" s="12">
        <f>[1]QUEST!E34</f>
        <v>68340</v>
      </c>
    </row>
    <row r="11" spans="1:6" ht="15">
      <c r="A11" s="11" t="s">
        <v>6</v>
      </c>
      <c r="B11" s="9">
        <f>[1]QUEST!C35</f>
        <v>72921</v>
      </c>
      <c r="C11" s="9">
        <f>[1]QUEST!D35</f>
        <v>72559</v>
      </c>
      <c r="D11" s="9">
        <f>[1]QUEST!E35</f>
        <v>72292</v>
      </c>
      <c r="E11" s="13"/>
    </row>
    <row r="12" spans="1:6" ht="15">
      <c r="A12" s="14"/>
      <c r="B12" s="15"/>
      <c r="C12" s="15"/>
      <c r="D12" s="15"/>
      <c r="E12" s="13"/>
    </row>
    <row r="13" spans="1:6" ht="15">
      <c r="A13" s="16"/>
      <c r="B13" s="6">
        <f>[1]QUEST!C37</f>
        <v>2013</v>
      </c>
      <c r="C13" s="6">
        <f>[1]QUEST!D37</f>
        <v>2014</v>
      </c>
      <c r="D13" s="6">
        <f>[1]QUEST!E37</f>
        <v>2015</v>
      </c>
      <c r="E13" s="15"/>
    </row>
    <row r="14" spans="1:6" ht="15">
      <c r="A14" s="5" t="s">
        <v>7</v>
      </c>
      <c r="B14" s="8">
        <f>[1]QUEST!C38</f>
        <v>2102</v>
      </c>
      <c r="C14" s="8">
        <f>[1]QUEST!D38</f>
        <v>2291</v>
      </c>
      <c r="D14" s="8">
        <f>[1]QUEST!E38</f>
        <v>2059</v>
      </c>
    </row>
    <row r="15" spans="1:6" ht="15">
      <c r="A15" s="11" t="s">
        <v>8</v>
      </c>
      <c r="B15" s="12">
        <f>[1]QUEST!C39</f>
        <v>790</v>
      </c>
      <c r="C15" s="12">
        <f>[1]QUEST!D39</f>
        <v>831</v>
      </c>
      <c r="D15" s="12">
        <f>[1]QUEST!E39</f>
        <v>739</v>
      </c>
      <c r="E15" s="13"/>
    </row>
    <row r="16" spans="1:6" ht="15">
      <c r="A16" s="11" t="s">
        <v>9</v>
      </c>
      <c r="B16" s="9">
        <f>[1]QUEST!C40</f>
        <v>1230</v>
      </c>
      <c r="C16" s="9">
        <f>[1]QUEST!D40</f>
        <v>1383</v>
      </c>
      <c r="D16" s="9">
        <f>[1]QUEST!E40</f>
        <v>1246</v>
      </c>
      <c r="E16" s="13"/>
    </row>
    <row r="17" spans="1:8" ht="15">
      <c r="A17" s="14"/>
      <c r="B17" s="15"/>
      <c r="C17" s="15"/>
      <c r="D17" s="15"/>
      <c r="E17" s="13"/>
    </row>
    <row r="18" spans="1:8" ht="15">
      <c r="A18" s="14"/>
      <c r="B18" s="6">
        <f>[1]QUEST!C42</f>
        <v>2013</v>
      </c>
      <c r="C18" s="6">
        <f>[1]QUEST!D42</f>
        <v>2014</v>
      </c>
      <c r="D18" s="6">
        <f>[1]QUEST!E42</f>
        <v>2015</v>
      </c>
      <c r="E18" s="13"/>
    </row>
    <row r="19" spans="1:8" ht="15">
      <c r="A19" s="17" t="s">
        <v>10</v>
      </c>
      <c r="B19" s="8">
        <f>[1]QUEST!C43</f>
        <v>290</v>
      </c>
      <c r="C19" s="8">
        <f>[1]QUEST!D43</f>
        <v>291</v>
      </c>
      <c r="D19" s="8">
        <f>[1]QUEST!E43</f>
        <v>282</v>
      </c>
      <c r="E19" s="18"/>
    </row>
    <row r="20" spans="1:8" ht="15">
      <c r="A20" s="11" t="s">
        <v>8</v>
      </c>
      <c r="B20" s="12">
        <f>[1]QUEST!C44</f>
        <v>73</v>
      </c>
      <c r="C20" s="12">
        <f>[1]QUEST!D44</f>
        <v>86</v>
      </c>
      <c r="D20" s="12">
        <f>[1]QUEST!E44</f>
        <v>73</v>
      </c>
      <c r="E20" s="13"/>
    </row>
    <row r="21" spans="1:8" ht="15">
      <c r="A21" s="11" t="s">
        <v>9</v>
      </c>
      <c r="B21" s="9">
        <f>[1]QUEST!C45</f>
        <v>210</v>
      </c>
      <c r="C21" s="9">
        <f>[1]QUEST!D45</f>
        <v>195</v>
      </c>
      <c r="D21" s="9">
        <f>[1]QUEST!E45</f>
        <v>205</v>
      </c>
      <c r="E21" s="13"/>
    </row>
    <row r="22" spans="1:8" ht="15">
      <c r="B22" s="15"/>
      <c r="C22" s="15"/>
      <c r="D22" s="15"/>
      <c r="E22" s="15"/>
      <c r="F22" s="15"/>
    </row>
    <row r="23" spans="1:8" ht="15">
      <c r="A23" s="5" t="s">
        <v>11</v>
      </c>
      <c r="B23" s="6">
        <f>[1]QUEST!C47</f>
        <v>2015</v>
      </c>
      <c r="D23" s="5" t="s">
        <v>12</v>
      </c>
      <c r="E23" s="5"/>
      <c r="F23" s="6">
        <f>[1]QUEST!G47</f>
        <v>2015</v>
      </c>
    </row>
    <row r="24" spans="1:8" ht="15">
      <c r="A24" s="3" t="s">
        <v>13</v>
      </c>
      <c r="B24" s="8" t="str">
        <f>[1]QUEST!C48</f>
        <v>n/a</v>
      </c>
      <c r="D24" s="3" t="s">
        <v>13</v>
      </c>
      <c r="E24" s="5"/>
      <c r="F24" s="8">
        <f>[1]QUEST!G48</f>
        <v>150</v>
      </c>
    </row>
    <row r="25" spans="1:8" ht="19.5" customHeight="1">
      <c r="A25" s="3" t="s">
        <v>14</v>
      </c>
      <c r="B25" s="9" t="str">
        <f>[1]QUEST!C49</f>
        <v>n/a</v>
      </c>
      <c r="D25" s="3" t="s">
        <v>14</v>
      </c>
      <c r="E25" s="5"/>
      <c r="F25" s="9">
        <f>[1]QUEST!G49</f>
        <v>97</v>
      </c>
    </row>
    <row r="26" spans="1:8" ht="19.5" customHeight="1">
      <c r="B26" s="5"/>
      <c r="D26" s="5"/>
      <c r="E26" s="5"/>
      <c r="F26" s="5"/>
    </row>
    <row r="27" spans="1:8" ht="30" customHeight="1">
      <c r="A27" s="5" t="s">
        <v>15</v>
      </c>
      <c r="B27" s="6">
        <f>[1]QUEST!C53</f>
        <v>2015</v>
      </c>
      <c r="D27" s="19" t="s">
        <v>16</v>
      </c>
      <c r="E27" s="20"/>
      <c r="F27" s="6">
        <f>[1]QUEST!G53</f>
        <v>2015</v>
      </c>
    </row>
    <row r="28" spans="1:8" ht="19.5" customHeight="1">
      <c r="A28" s="3" t="s">
        <v>13</v>
      </c>
      <c r="B28" s="8">
        <f>[1]QUEST!C54</f>
        <v>230</v>
      </c>
      <c r="D28" s="3" t="s">
        <v>13</v>
      </c>
      <c r="E28" s="21"/>
      <c r="F28" s="8" t="str">
        <f>[1]QUEST!G54</f>
        <v>n/a</v>
      </c>
      <c r="G28" s="21"/>
      <c r="H28" s="21"/>
    </row>
    <row r="29" spans="1:8" ht="19.5" customHeight="1">
      <c r="A29" s="3" t="s">
        <v>14</v>
      </c>
      <c r="B29" s="9" t="str">
        <f>[1]QUEST!C55</f>
        <v>n/a</v>
      </c>
      <c r="D29" s="3" t="s">
        <v>14</v>
      </c>
      <c r="E29" s="21"/>
      <c r="F29" s="9" t="str">
        <f>[1]QUEST!G55</f>
        <v>n/a</v>
      </c>
      <c r="G29" s="21"/>
      <c r="H29" s="21"/>
    </row>
    <row r="30" spans="1:8" ht="19.5" customHeight="1">
      <c r="B30" s="5"/>
      <c r="D30" s="5"/>
      <c r="E30" s="22"/>
      <c r="F30" s="21"/>
      <c r="G30" s="21"/>
      <c r="H30" s="21"/>
    </row>
  </sheetData>
  <mergeCells count="1">
    <mergeCell ref="D27:E2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AAR</vt:lpstr>
      <vt:lpstr>AAR!Zone_d_impression</vt:lpstr>
    </vt:vector>
  </TitlesOfParts>
  <Company>UIC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olivie_g</dc:creator>
  <cp:lastModifiedBy>olivie_g</cp:lastModifiedBy>
  <dcterms:created xsi:type="dcterms:W3CDTF">2016-04-28T09:18:29Z</dcterms:created>
  <dcterms:modified xsi:type="dcterms:W3CDTF">2016-04-28T09:19:14Z</dcterms:modified>
</cp:coreProperties>
</file>